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345" windowWidth="28800" windowHeight="6540"/>
  </bookViews>
  <sheets>
    <sheet name="П4 инвестиции " sheetId="1" r:id="rId1"/>
  </sheets>
  <definedNames>
    <definedName name="_xlnm.Print_Area" localSheetId="0">'П4 инвестиции '!$A$1:$I$66</definedName>
  </definedNames>
  <calcPr calcId="145621" refMode="R1C1" iterateDelta="1E-4"/>
</workbook>
</file>

<file path=xl/calcChain.xml><?xml version="1.0" encoding="utf-8"?>
<calcChain xmlns="http://schemas.openxmlformats.org/spreadsheetml/2006/main">
  <c r="I58" i="1" l="1"/>
  <c r="F58" i="1"/>
  <c r="E58" i="1"/>
  <c r="E54" i="1"/>
  <c r="I50" i="1"/>
  <c r="G50" i="1"/>
  <c r="G49" i="1"/>
  <c r="F54" i="1"/>
  <c r="F20" i="1" l="1"/>
  <c r="L28" i="1"/>
  <c r="L29" i="1"/>
  <c r="G20" i="1"/>
  <c r="F17" i="1"/>
  <c r="E17" i="1"/>
  <c r="F15" i="1"/>
  <c r="F16" i="1" l="1"/>
</calcChain>
</file>

<file path=xl/sharedStrings.xml><?xml version="1.0" encoding="utf-8"?>
<sst xmlns="http://schemas.openxmlformats.org/spreadsheetml/2006/main" count="133" uniqueCount="66">
  <si>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</si>
  <si>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</si>
  <si>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</si>
  <si>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</si>
  <si>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</si>
  <si>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</si>
  <si>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</si>
  <si>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</si>
  <si>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</si>
  <si>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</si>
  <si>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</si>
  <si>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</si>
  <si>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</si>
  <si>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</si>
  <si>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</si>
  <si>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</si>
  <si>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</si>
  <si>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</si>
  <si>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</si>
  <si>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</si>
  <si>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</si>
  <si>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</si>
  <si>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</si>
  <si>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</si>
  <si>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</si>
  <si>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4б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</si>
  <si>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</si>
  <si>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</si>
  <si>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</si>
  <si>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Сведения о долгосрочных финансовых вложениях  [3]:</t>
  </si>
  <si>
    <t>новые объекты [4], в том числе:</t>
  </si>
  <si>
    <t>Сведения о строительстве, реконструкции объектов капитального строительства [3], в том числе:</t>
  </si>
  <si>
    <t>реконструируемые (модернизируемые) объекты, в том числе:</t>
  </si>
  <si>
    <t>−</t>
  </si>
  <si>
    <t>План капитальных вложений</t>
  </si>
  <si>
    <t>Сведения о строительстве, реконструкции объектов капитального строительства [3]</t>
  </si>
  <si>
    <t>новые объекты [4]</t>
  </si>
  <si>
    <t>Газопроводы среднего и низкого давления с установкой ПРГ для газоснабжения индивидуальной жилой застройки Храпово - Божатково</t>
  </si>
  <si>
    <t>100÷200</t>
  </si>
  <si>
    <t>Информация об инвестиционных программах АО "Рязаньгоргаз" на 2017 год</t>
  </si>
  <si>
    <t>Программа газификации г. Рязани на 2017 г.</t>
  </si>
  <si>
    <t xml:space="preserve"> Станция катодной защиты, ул. Бирюзова, ГРП 96 </t>
  </si>
  <si>
    <t>3.1.</t>
  </si>
  <si>
    <t>50÷200</t>
  </si>
  <si>
    <t>1%</t>
  </si>
  <si>
    <t>3%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</si>
  <si>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</si>
  <si>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</si>
  <si>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</si>
  <si>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</si>
  <si>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</si>
  <si>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</si>
  <si>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</si>
  <si>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</si>
  <si>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 Газопровод низкого давления г. Рязань, соор. 217, инв. №30014 </t>
  </si>
  <si>
    <t xml:space="preserve"> ГРП 125, ул. Первомайский проспект, 76 стр. 2, инв. №42030 </t>
  </si>
  <si>
    <t xml:space="preserve"> ГРП 32, ул. Сельских Строителей, 2в, инв. №42071 </t>
  </si>
  <si>
    <t xml:space="preserve"> ГРП 239, ул. Бирюзова, 2б, инв. №42061 </t>
  </si>
  <si>
    <t xml:space="preserve"> ГРП 86, ул. Связи, 12 стр. 1, инв. №42023 </t>
  </si>
  <si>
    <t>Газопровод низкого давления г. Рязань, ул. Дзержинского, 12, соор. 5, инв. №30101</t>
  </si>
  <si>
    <t>Газопровод среднего давления г. Рязань, Центральный р-н, соор. 62, инв. №30039-19</t>
  </si>
  <si>
    <t xml:space="preserve"> Тепловой пункт, Семашко, 18, лит. В, инв. №43139 </t>
  </si>
  <si>
    <r>
      <t>50</t>
    </r>
    <r>
      <rPr>
        <sz val="10"/>
        <rFont val="Calibri"/>
        <family val="2"/>
        <charset val="204"/>
      </rPr>
      <t>÷</t>
    </r>
    <r>
      <rPr>
        <sz val="10"/>
        <rFont val="Times New Roman"/>
        <family val="1"/>
        <charset val="204"/>
      </rPr>
      <t>150</t>
    </r>
  </si>
  <si>
    <t>Газопроводы среднего и низкого давления с установкой ПРГ для подпитки газопроводов низкого давления в п. Дягилево, ул. Аллейная</t>
  </si>
  <si>
    <t>Техническое перевооружение ГРП 40, 
г. Рязань, Восточная Окружная дорога, 2б</t>
  </si>
  <si>
    <t xml:space="preserve">Компенсация выпадающих доходов от технологического присоединения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</si>
</sst>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 Cyr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6" fillId="2" borderId="0">
      <alignment horizontal="left" vertical="center"/>
    </xf>
    <xf numFmtId="49" fontId="7" fillId="3" borderId="14">
      <alignment horizontal="left" vertical="top" wrapText="1"/>
    </xf>
    <xf numFmtId="0" fontId="7" fillId="4" borderId="0">
      <alignment horizontal="left" vertical="center"/>
    </xf>
    <xf numFmtId="0" fontId="6" fillId="5" borderId="0">
      <alignment horizontal="left" vertical="center"/>
    </xf>
    <xf numFmtId="0" fontId="8" fillId="6" borderId="0">
      <alignment horizontal="center" vertical="center"/>
    </xf>
    <xf numFmtId="0" fontId="9" fillId="0" borderId="0">
      <alignment horizontal="center" vertical="center"/>
    </xf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6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9" fontId="2" fillId="0" borderId="7" xfId="0" applyNumberFormat="1" applyFont="1" applyFill="1" applyBorder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2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Денежный 2" xfId="10"/>
    <cellStyle name="Обычный" xfId="0" builtinId="0"/>
    <cellStyle name="Обычный 2" xfId="9"/>
    <cellStyle name="Обычный_ФАКТ" xfId="1"/>
    <cellStyle name="Стиль 1" xfId="2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topLeftCell="A40" zoomScaleNormal="100" workbookViewId="0">
      <selection activeCell="J57" sqref="J57:L58"/>
    </sheetView>
  </sheetViews>
  <sheetFormatPr defaultRowHeight="12.75" x14ac:dyDescent="0.2"/>
  <cols>
    <col min="1" max="1" width="7.5703125" style="4" customWidth="1"/>
    <col min="2" max="2" width="81.7109375" style="4" customWidth="1"/>
    <col min="3" max="3" width="10.5703125" style="4" customWidth="1"/>
    <col min="4" max="4" width="9.7109375" style="4" customWidth="1"/>
    <col min="5" max="5" width="11.7109375" style="4" customWidth="1"/>
    <col min="6" max="6" width="11" style="4" customWidth="1"/>
    <col min="7" max="7" width="13.85546875" style="4" customWidth="1"/>
    <col min="8" max="8" width="13.7109375" style="4" customWidth="1"/>
    <col min="9" max="9" width="20.28515625" style="4" customWidth="1"/>
    <col min="10" max="11" width="9.140625" style="4"/>
    <col min="12" max="12" width="20.7109375" style="4" customWidth="1"/>
    <col min="13" max="16384" width="9.140625" style="4"/>
  </cols>
  <sheetData>
    <row r="1" spans="1:11" ht="18.75" customHeight="1" x14ac:dyDescent="0.25">
      <c r="I1" s="5" t="s">
        <v>25</v>
      </c>
    </row>
    <row r="2" spans="1:11" ht="15.75" x14ac:dyDescent="0.25">
      <c r="I2" s="5" t="s">
        <v>0</v>
      </c>
    </row>
    <row r="3" spans="1:11" ht="15.75" x14ac:dyDescent="0.25">
      <c r="I3" s="5" t="s">
        <v>28</v>
      </c>
    </row>
    <row r="5" spans="1:11" ht="15.75" customHeight="1" x14ac:dyDescent="0.25">
      <c r="B5" s="47" t="s">
        <v>39</v>
      </c>
      <c r="C5" s="47"/>
      <c r="D5" s="47"/>
      <c r="E5" s="47"/>
      <c r="F5" s="47"/>
      <c r="G5" s="47"/>
      <c r="H5" s="47"/>
      <c r="I5" s="47"/>
    </row>
    <row r="6" spans="1:11" x14ac:dyDescent="0.2">
      <c r="B6" s="6"/>
      <c r="C6" s="6"/>
      <c r="D6" s="6"/>
      <c r="F6" s="49" t="s">
        <v>1</v>
      </c>
      <c r="G6" s="49"/>
      <c r="H6" s="49"/>
      <c r="I6" s="49"/>
    </row>
    <row r="7" spans="1:11" ht="15.75" x14ac:dyDescent="0.2">
      <c r="B7" s="50" t="s">
        <v>24</v>
      </c>
      <c r="C7" s="50"/>
      <c r="D7" s="50"/>
      <c r="E7" s="50"/>
      <c r="F7" s="50"/>
      <c r="G7" s="50"/>
      <c r="H7" s="50"/>
      <c r="I7" s="50"/>
    </row>
    <row r="8" spans="1:11" ht="15.75" x14ac:dyDescent="0.2">
      <c r="B8" s="7"/>
      <c r="C8" s="7"/>
      <c r="D8" s="7"/>
      <c r="E8" s="7"/>
      <c r="F8" s="7"/>
      <c r="G8" s="7"/>
      <c r="H8" s="7"/>
      <c r="I8" s="7"/>
    </row>
    <row r="9" spans="1:11" ht="15.75" x14ac:dyDescent="0.25">
      <c r="B9" s="47" t="s">
        <v>34</v>
      </c>
      <c r="C9" s="47"/>
      <c r="D9" s="47"/>
      <c r="E9" s="47"/>
      <c r="F9" s="47"/>
      <c r="G9" s="47"/>
      <c r="H9" s="47"/>
      <c r="I9" s="47"/>
    </row>
    <row r="11" spans="1:11" ht="29.25" customHeight="1" x14ac:dyDescent="0.2">
      <c r="A11" s="51" t="s">
        <v>2</v>
      </c>
      <c r="B11" s="51" t="s">
        <v>7</v>
      </c>
      <c r="C11" s="62" t="s">
        <v>11</v>
      </c>
      <c r="D11" s="64"/>
      <c r="E11" s="62" t="s">
        <v>12</v>
      </c>
      <c r="F11" s="64"/>
      <c r="G11" s="62" t="s">
        <v>19</v>
      </c>
      <c r="H11" s="63"/>
      <c r="I11" s="64"/>
    </row>
    <row r="12" spans="1:11" ht="63.75" x14ac:dyDescent="0.2">
      <c r="A12" s="52"/>
      <c r="B12" s="52"/>
      <c r="C12" s="9" t="s">
        <v>9</v>
      </c>
      <c r="D12" s="9" t="s">
        <v>10</v>
      </c>
      <c r="E12" s="8" t="s">
        <v>13</v>
      </c>
      <c r="F12" s="8" t="s">
        <v>14</v>
      </c>
      <c r="G12" s="9" t="s">
        <v>17</v>
      </c>
      <c r="H12" s="9" t="s">
        <v>16</v>
      </c>
      <c r="I12" s="9" t="s">
        <v>18</v>
      </c>
      <c r="J12" s="25"/>
      <c r="K12" s="25"/>
    </row>
    <row r="13" spans="1:11" x14ac:dyDescent="0.2">
      <c r="A13" s="10">
        <v>1</v>
      </c>
      <c r="B13" s="11">
        <v>2</v>
      </c>
      <c r="C13" s="10">
        <v>3</v>
      </c>
      <c r="D13" s="10">
        <v>4</v>
      </c>
      <c r="E13" s="12">
        <v>5</v>
      </c>
      <c r="F13" s="10">
        <v>6</v>
      </c>
      <c r="G13" s="10">
        <v>7</v>
      </c>
      <c r="H13" s="10">
        <v>8</v>
      </c>
      <c r="I13" s="10">
        <v>9</v>
      </c>
      <c r="J13" s="27"/>
      <c r="K13" s="25"/>
    </row>
    <row r="14" spans="1:11" x14ac:dyDescent="0.2">
      <c r="A14" s="1">
        <v>1</v>
      </c>
      <c r="B14" s="13" t="s">
        <v>21</v>
      </c>
      <c r="C14" s="53"/>
      <c r="D14" s="54"/>
      <c r="E14" s="55"/>
      <c r="F14" s="37">
        <v>34637.56</v>
      </c>
      <c r="G14" s="15"/>
      <c r="H14" s="15"/>
      <c r="I14" s="15"/>
    </row>
    <row r="15" spans="1:11" x14ac:dyDescent="0.2">
      <c r="A15" s="1">
        <v>2</v>
      </c>
      <c r="B15" s="3" t="s">
        <v>35</v>
      </c>
      <c r="C15" s="56"/>
      <c r="D15" s="57"/>
      <c r="E15" s="58"/>
      <c r="F15" s="37">
        <f>879.04+33571.09</f>
        <v>34450.129999999997</v>
      </c>
      <c r="G15" s="15"/>
      <c r="H15" s="15"/>
      <c r="I15" s="15"/>
    </row>
    <row r="16" spans="1:11" x14ac:dyDescent="0.2">
      <c r="A16" s="1"/>
      <c r="B16" s="16" t="s">
        <v>15</v>
      </c>
      <c r="C16" s="59"/>
      <c r="D16" s="60"/>
      <c r="E16" s="61"/>
      <c r="F16" s="14">
        <f>F15</f>
        <v>34450.129999999997</v>
      </c>
      <c r="G16" s="15"/>
      <c r="H16" s="15"/>
      <c r="I16" s="15"/>
    </row>
    <row r="17" spans="1:12" x14ac:dyDescent="0.2">
      <c r="A17" s="1" t="s">
        <v>3</v>
      </c>
      <c r="B17" s="17" t="s">
        <v>36</v>
      </c>
      <c r="C17" s="15">
        <v>2017</v>
      </c>
      <c r="D17" s="15">
        <v>2018</v>
      </c>
      <c r="E17" s="14">
        <f>E18</f>
        <v>368.04</v>
      </c>
      <c r="F17" s="41">
        <f>F18</f>
        <v>85.95</v>
      </c>
      <c r="G17" s="15" t="s">
        <v>33</v>
      </c>
      <c r="H17" s="15" t="s">
        <v>33</v>
      </c>
      <c r="I17" s="15" t="s">
        <v>33</v>
      </c>
    </row>
    <row r="18" spans="1:12" ht="15" customHeight="1" x14ac:dyDescent="0.2">
      <c r="A18" s="1" t="s">
        <v>42</v>
      </c>
      <c r="B18" s="18" t="s">
        <v>41</v>
      </c>
      <c r="C18" s="15">
        <v>2017</v>
      </c>
      <c r="D18" s="15">
        <v>2018</v>
      </c>
      <c r="E18" s="31">
        <v>368.04</v>
      </c>
      <c r="F18" s="32">
        <v>85.95</v>
      </c>
      <c r="G18" s="15" t="s">
        <v>33</v>
      </c>
      <c r="H18" s="39" t="s">
        <v>33</v>
      </c>
      <c r="I18" s="39" t="s">
        <v>33</v>
      </c>
    </row>
    <row r="19" spans="1:12" ht="3.75" customHeight="1" x14ac:dyDescent="0.2">
      <c r="A19" s="1"/>
      <c r="B19" s="2"/>
      <c r="C19" s="15"/>
      <c r="D19" s="15"/>
      <c r="E19" s="15"/>
      <c r="F19" s="14"/>
      <c r="G19" s="15"/>
      <c r="H19" s="15"/>
      <c r="I19" s="15"/>
    </row>
    <row r="20" spans="1:12" x14ac:dyDescent="0.2">
      <c r="A20" s="1" t="s">
        <v>4</v>
      </c>
      <c r="B20" s="18" t="s">
        <v>32</v>
      </c>
      <c r="C20" s="15">
        <v>2015</v>
      </c>
      <c r="D20" s="15">
        <v>2016</v>
      </c>
      <c r="E20" s="41">
        <v>35517.550000000003</v>
      </c>
      <c r="F20" s="41">
        <f>33571.09+793.09</f>
        <v>34364.179999999993</v>
      </c>
      <c r="G20" s="15">
        <f>0.45+1.3+0.3</f>
        <v>2.0499999999999998</v>
      </c>
      <c r="H20" s="15" t="s">
        <v>43</v>
      </c>
      <c r="I20" s="29">
        <v>4</v>
      </c>
      <c r="J20" s="30"/>
      <c r="K20" s="25"/>
    </row>
    <row r="21" spans="1:12" ht="25.5" customHeight="1" x14ac:dyDescent="0.2">
      <c r="A21" s="1" t="s">
        <v>46</v>
      </c>
      <c r="B21" s="42" t="s">
        <v>54</v>
      </c>
      <c r="C21" s="15">
        <v>2016</v>
      </c>
      <c r="D21" s="15">
        <v>2017</v>
      </c>
      <c r="E21" s="41">
        <v>3258.3</v>
      </c>
      <c r="F21" s="41">
        <v>2953.7</v>
      </c>
      <c r="G21" s="15">
        <v>0.45</v>
      </c>
      <c r="H21" s="15" t="s">
        <v>62</v>
      </c>
      <c r="I21" s="29" t="s">
        <v>33</v>
      </c>
      <c r="J21" s="28"/>
      <c r="K21" s="27"/>
    </row>
    <row r="22" spans="1:12" s="38" customFormat="1" ht="25.5" customHeight="1" x14ac:dyDescent="0.2">
      <c r="A22" s="1" t="s">
        <v>47</v>
      </c>
      <c r="B22" s="42" t="s">
        <v>55</v>
      </c>
      <c r="C22" s="39">
        <v>2016</v>
      </c>
      <c r="D22" s="39">
        <v>2017</v>
      </c>
      <c r="E22" s="41">
        <v>3067.93</v>
      </c>
      <c r="F22" s="41">
        <v>2984.63</v>
      </c>
      <c r="G22" s="43" t="s">
        <v>33</v>
      </c>
      <c r="H22" s="43" t="s">
        <v>33</v>
      </c>
      <c r="I22" s="43">
        <v>1</v>
      </c>
      <c r="J22" s="40"/>
      <c r="K22" s="36"/>
    </row>
    <row r="23" spans="1:12" s="38" customFormat="1" ht="25.5" customHeight="1" x14ac:dyDescent="0.2">
      <c r="A23" s="1" t="s">
        <v>48</v>
      </c>
      <c r="B23" s="42" t="s">
        <v>56</v>
      </c>
      <c r="C23" s="39">
        <v>2015</v>
      </c>
      <c r="D23" s="39">
        <v>2017</v>
      </c>
      <c r="E23" s="41">
        <v>3441.32</v>
      </c>
      <c r="F23" s="41">
        <v>3364.05</v>
      </c>
      <c r="G23" s="43" t="s">
        <v>33</v>
      </c>
      <c r="H23" s="43" t="s">
        <v>33</v>
      </c>
      <c r="I23" s="43">
        <v>1</v>
      </c>
      <c r="J23" s="40"/>
      <c r="K23" s="36"/>
    </row>
    <row r="24" spans="1:12" s="38" customFormat="1" ht="25.5" customHeight="1" x14ac:dyDescent="0.2">
      <c r="A24" s="1" t="s">
        <v>49</v>
      </c>
      <c r="B24" s="42" t="s">
        <v>57</v>
      </c>
      <c r="C24" s="39">
        <v>2015</v>
      </c>
      <c r="D24" s="39">
        <v>2017</v>
      </c>
      <c r="E24" s="41">
        <v>3655.18</v>
      </c>
      <c r="F24" s="41">
        <v>3592.02</v>
      </c>
      <c r="G24" s="43" t="s">
        <v>33</v>
      </c>
      <c r="H24" s="43" t="s">
        <v>33</v>
      </c>
      <c r="I24" s="43">
        <v>1</v>
      </c>
      <c r="J24" s="40"/>
      <c r="K24" s="36"/>
    </row>
    <row r="25" spans="1:12" s="38" customFormat="1" ht="25.5" customHeight="1" x14ac:dyDescent="0.2">
      <c r="A25" s="1" t="s">
        <v>50</v>
      </c>
      <c r="B25" s="42" t="s">
        <v>58</v>
      </c>
      <c r="C25" s="39">
        <v>2015</v>
      </c>
      <c r="D25" s="39">
        <v>2017</v>
      </c>
      <c r="E25" s="41">
        <v>2805.79</v>
      </c>
      <c r="F25" s="41">
        <v>2728.52</v>
      </c>
      <c r="G25" s="43" t="s">
        <v>33</v>
      </c>
      <c r="H25" s="43" t="s">
        <v>33</v>
      </c>
      <c r="I25" s="43">
        <v>1</v>
      </c>
      <c r="J25" s="40"/>
      <c r="K25" s="36"/>
    </row>
    <row r="26" spans="1:12" s="38" customFormat="1" ht="25.5" customHeight="1" x14ac:dyDescent="0.2">
      <c r="A26" s="1" t="s">
        <v>51</v>
      </c>
      <c r="B26" s="42" t="s">
        <v>59</v>
      </c>
      <c r="C26" s="39">
        <v>2016</v>
      </c>
      <c r="D26" s="39">
        <v>2017</v>
      </c>
      <c r="E26" s="41">
        <v>13097.62</v>
      </c>
      <c r="F26" s="41">
        <v>12369.67</v>
      </c>
      <c r="G26" s="39">
        <v>1.3</v>
      </c>
      <c r="H26" s="39">
        <v>200</v>
      </c>
      <c r="I26" s="43" t="s">
        <v>33</v>
      </c>
      <c r="J26" s="40"/>
      <c r="K26" s="36"/>
    </row>
    <row r="27" spans="1:12" s="38" customFormat="1" ht="25.5" customHeight="1" x14ac:dyDescent="0.2">
      <c r="A27" s="1" t="s">
        <v>52</v>
      </c>
      <c r="B27" s="42" t="s">
        <v>60</v>
      </c>
      <c r="C27" s="39">
        <v>2016</v>
      </c>
      <c r="D27" s="39">
        <v>2017</v>
      </c>
      <c r="E27" s="41">
        <v>2641.21</v>
      </c>
      <c r="F27" s="41">
        <v>2451.48</v>
      </c>
      <c r="G27" s="39">
        <v>0.3</v>
      </c>
      <c r="H27" s="39">
        <v>150</v>
      </c>
      <c r="I27" s="43" t="s">
        <v>33</v>
      </c>
      <c r="J27" s="40"/>
      <c r="K27" s="36"/>
    </row>
    <row r="28" spans="1:12" s="38" customFormat="1" ht="25.5" customHeight="1" x14ac:dyDescent="0.2">
      <c r="A28" s="1" t="s">
        <v>53</v>
      </c>
      <c r="B28" s="42" t="s">
        <v>61</v>
      </c>
      <c r="C28" s="39">
        <v>2017</v>
      </c>
      <c r="D28" s="39">
        <v>2017</v>
      </c>
      <c r="E28" s="41">
        <v>3550.2</v>
      </c>
      <c r="F28" s="41">
        <v>3550.2</v>
      </c>
      <c r="G28" s="43" t="s">
        <v>33</v>
      </c>
      <c r="H28" s="43" t="s">
        <v>33</v>
      </c>
      <c r="I28" s="43" t="s">
        <v>33</v>
      </c>
      <c r="J28" s="40"/>
      <c r="K28" s="46" t="s">
        <v>44</v>
      </c>
      <c r="L28" s="38">
        <f>33571.09/100</f>
        <v>335.71089999999998</v>
      </c>
    </row>
    <row r="29" spans="1:12" x14ac:dyDescent="0.2">
      <c r="A29" s="1" t="s">
        <v>5</v>
      </c>
      <c r="B29" s="19" t="s">
        <v>29</v>
      </c>
      <c r="C29" s="15"/>
      <c r="D29" s="15"/>
      <c r="E29" s="14">
        <v>0</v>
      </c>
      <c r="F29" s="14">
        <v>0</v>
      </c>
      <c r="G29" s="15"/>
      <c r="H29" s="15"/>
      <c r="I29" s="15"/>
      <c r="K29" s="46" t="s">
        <v>45</v>
      </c>
      <c r="L29" s="4">
        <f>33571.09/100*3</f>
        <v>1007.1326999999999</v>
      </c>
    </row>
    <row r="30" spans="1:12" x14ac:dyDescent="0.2">
      <c r="A30" s="1" t="s">
        <v>6</v>
      </c>
      <c r="B30" s="20" t="s">
        <v>22</v>
      </c>
      <c r="C30" s="15"/>
      <c r="D30" s="15"/>
      <c r="E30" s="15"/>
      <c r="F30" s="14">
        <v>0</v>
      </c>
      <c r="G30" s="15"/>
      <c r="H30" s="15"/>
      <c r="I30" s="15"/>
    </row>
    <row r="31" spans="1:12" x14ac:dyDescent="0.2">
      <c r="A31" s="4" t="s">
        <v>8</v>
      </c>
      <c r="B31" s="21"/>
      <c r="C31" s="22"/>
      <c r="D31" s="23"/>
      <c r="E31" s="22"/>
      <c r="F31" s="24"/>
    </row>
    <row r="32" spans="1:12" ht="28.5" customHeight="1" x14ac:dyDescent="0.2">
      <c r="A32" s="48" t="s">
        <v>20</v>
      </c>
      <c r="B32" s="48"/>
      <c r="C32" s="48"/>
      <c r="D32" s="48"/>
      <c r="E32" s="48"/>
      <c r="F32" s="48"/>
      <c r="G32" s="48"/>
      <c r="H32" s="48"/>
      <c r="I32" s="48"/>
    </row>
    <row r="33" spans="1:9" ht="24.75" customHeight="1" x14ac:dyDescent="0.2">
      <c r="A33" s="48" t="s">
        <v>23</v>
      </c>
      <c r="B33" s="48"/>
      <c r="C33" s="48"/>
      <c r="D33" s="48"/>
      <c r="E33" s="48"/>
      <c r="F33" s="48"/>
      <c r="G33" s="48"/>
      <c r="H33" s="48"/>
      <c r="I33" s="48"/>
    </row>
    <row r="34" spans="1:9" ht="12.75" customHeight="1" x14ac:dyDescent="0.2">
      <c r="A34" s="48" t="s">
        <v>26</v>
      </c>
      <c r="B34" s="48"/>
      <c r="C34" s="48"/>
      <c r="D34" s="48"/>
      <c r="E34" s="48"/>
      <c r="F34" s="48"/>
      <c r="G34" s="48"/>
      <c r="H34" s="48"/>
      <c r="I34" s="48"/>
    </row>
    <row r="35" spans="1:9" ht="26.25" customHeight="1" x14ac:dyDescent="0.2">
      <c r="A35" s="48" t="s">
        <v>27</v>
      </c>
      <c r="B35" s="48"/>
      <c r="C35" s="48"/>
      <c r="D35" s="48"/>
      <c r="E35" s="48"/>
      <c r="F35" s="48"/>
      <c r="G35" s="48"/>
      <c r="H35" s="48"/>
      <c r="I35" s="48"/>
    </row>
    <row r="36" spans="1:9" x14ac:dyDescent="0.2">
      <c r="D36" s="25"/>
      <c r="F36" s="25"/>
    </row>
    <row r="37" spans="1:9" ht="67.5" customHeight="1" x14ac:dyDescent="0.2"/>
    <row r="38" spans="1:9" ht="51" customHeight="1" x14ac:dyDescent="0.2"/>
    <row r="39" spans="1:9" ht="15.75" customHeight="1" x14ac:dyDescent="0.25">
      <c r="B39" s="47" t="s">
        <v>39</v>
      </c>
      <c r="C39" s="47"/>
      <c r="D39" s="47"/>
      <c r="E39" s="47"/>
      <c r="F39" s="47"/>
      <c r="G39" s="47"/>
      <c r="H39" s="47"/>
      <c r="I39" s="47"/>
    </row>
    <row r="40" spans="1:9" x14ac:dyDescent="0.2">
      <c r="B40" s="6"/>
      <c r="C40" s="6"/>
      <c r="D40" s="6"/>
      <c r="F40" s="49" t="s">
        <v>1</v>
      </c>
      <c r="G40" s="49"/>
      <c r="H40" s="49"/>
      <c r="I40" s="49"/>
    </row>
    <row r="41" spans="1:9" ht="15.75" x14ac:dyDescent="0.2">
      <c r="B41" s="50" t="s">
        <v>24</v>
      </c>
      <c r="C41" s="50"/>
      <c r="D41" s="50"/>
      <c r="E41" s="50"/>
      <c r="F41" s="50"/>
      <c r="G41" s="50"/>
      <c r="H41" s="50"/>
      <c r="I41" s="50"/>
    </row>
    <row r="42" spans="1:9" ht="15.75" x14ac:dyDescent="0.2">
      <c r="B42" s="7"/>
      <c r="C42" s="7"/>
      <c r="D42" s="7"/>
      <c r="E42" s="7"/>
      <c r="F42" s="7"/>
      <c r="G42" s="7"/>
      <c r="H42" s="7"/>
      <c r="I42" s="7"/>
    </row>
    <row r="43" spans="1:9" ht="15.75" x14ac:dyDescent="0.25">
      <c r="B43" s="47" t="s">
        <v>40</v>
      </c>
      <c r="C43" s="47"/>
      <c r="D43" s="47"/>
      <c r="E43" s="47"/>
      <c r="F43" s="47"/>
      <c r="G43" s="47"/>
      <c r="H43" s="47"/>
      <c r="I43" s="47"/>
    </row>
    <row r="45" spans="1:9" ht="29.25" customHeight="1" x14ac:dyDescent="0.2">
      <c r="A45" s="51" t="s">
        <v>2</v>
      </c>
      <c r="B45" s="51" t="s">
        <v>7</v>
      </c>
      <c r="C45" s="62" t="s">
        <v>11</v>
      </c>
      <c r="D45" s="64"/>
      <c r="E45" s="62" t="s">
        <v>12</v>
      </c>
      <c r="F45" s="64"/>
      <c r="G45" s="62" t="s">
        <v>19</v>
      </c>
      <c r="H45" s="63"/>
      <c r="I45" s="64"/>
    </row>
    <row r="46" spans="1:9" ht="63.75" x14ac:dyDescent="0.2">
      <c r="A46" s="52"/>
      <c r="B46" s="52"/>
      <c r="C46" s="9" t="s">
        <v>9</v>
      </c>
      <c r="D46" s="9" t="s">
        <v>10</v>
      </c>
      <c r="E46" s="8" t="s">
        <v>13</v>
      </c>
      <c r="F46" s="8" t="s">
        <v>14</v>
      </c>
      <c r="G46" s="9" t="s">
        <v>17</v>
      </c>
      <c r="H46" s="9" t="s">
        <v>16</v>
      </c>
      <c r="I46" s="9" t="s">
        <v>18</v>
      </c>
    </row>
    <row r="47" spans="1:9" x14ac:dyDescent="0.2">
      <c r="A47" s="10">
        <v>1</v>
      </c>
      <c r="B47" s="11">
        <v>2</v>
      </c>
      <c r="C47" s="10">
        <v>3</v>
      </c>
      <c r="D47" s="10">
        <v>4</v>
      </c>
      <c r="E47" s="12">
        <v>5</v>
      </c>
      <c r="F47" s="10">
        <v>6</v>
      </c>
      <c r="G47" s="10">
        <v>7</v>
      </c>
      <c r="H47" s="10">
        <v>8</v>
      </c>
      <c r="I47" s="10">
        <v>9</v>
      </c>
    </row>
    <row r="48" spans="1:9" x14ac:dyDescent="0.2">
      <c r="A48" s="1">
        <v>1</v>
      </c>
      <c r="B48" s="13" t="s">
        <v>21</v>
      </c>
      <c r="C48" s="65"/>
      <c r="D48" s="65"/>
      <c r="E48" s="65"/>
      <c r="F48" s="14">
        <v>28468.62</v>
      </c>
      <c r="G48" s="15"/>
      <c r="H48" s="15"/>
      <c r="I48" s="15"/>
    </row>
    <row r="49" spans="1:12" x14ac:dyDescent="0.2">
      <c r="A49" s="1">
        <v>2</v>
      </c>
      <c r="B49" s="3" t="s">
        <v>31</v>
      </c>
      <c r="C49" s="65"/>
      <c r="D49" s="65"/>
      <c r="E49" s="65"/>
      <c r="F49" s="14">
        <v>28468.62</v>
      </c>
      <c r="G49" s="14">
        <f>G55+G56</f>
        <v>5.3</v>
      </c>
      <c r="H49" s="15" t="s">
        <v>38</v>
      </c>
      <c r="I49" s="15">
        <v>3</v>
      </c>
    </row>
    <row r="50" spans="1:12" x14ac:dyDescent="0.2">
      <c r="A50" s="1"/>
      <c r="B50" s="16" t="s">
        <v>15</v>
      </c>
      <c r="C50" s="65"/>
      <c r="D50" s="65"/>
      <c r="E50" s="65"/>
      <c r="F50" s="14">
        <v>28468.62</v>
      </c>
      <c r="G50" s="15">
        <f>SUM(G51:G53)</f>
        <v>5.3</v>
      </c>
      <c r="H50" s="44" t="s">
        <v>38</v>
      </c>
      <c r="I50" s="44">
        <f>SUM(I51:I53)</f>
        <v>3</v>
      </c>
    </row>
    <row r="51" spans="1:12" s="34" customFormat="1" ht="25.5" x14ac:dyDescent="0.2">
      <c r="A51" s="1"/>
      <c r="B51" s="16" t="s">
        <v>37</v>
      </c>
      <c r="C51" s="35">
        <v>2014</v>
      </c>
      <c r="D51" s="35">
        <v>2017</v>
      </c>
      <c r="E51" s="35">
        <v>12065.3</v>
      </c>
      <c r="F51" s="45">
        <v>2877.7</v>
      </c>
      <c r="G51" s="45">
        <v>3.4</v>
      </c>
      <c r="H51" s="35" t="s">
        <v>38</v>
      </c>
      <c r="I51" s="35">
        <v>1</v>
      </c>
    </row>
    <row r="52" spans="1:12" s="38" customFormat="1" ht="25.5" x14ac:dyDescent="0.2">
      <c r="A52" s="1"/>
      <c r="B52" s="16" t="s">
        <v>63</v>
      </c>
      <c r="C52" s="44">
        <v>2017</v>
      </c>
      <c r="D52" s="44">
        <v>2019</v>
      </c>
      <c r="E52" s="44">
        <v>15526.81</v>
      </c>
      <c r="F52" s="45">
        <v>780.08</v>
      </c>
      <c r="G52" s="45">
        <v>1.9</v>
      </c>
      <c r="H52" s="44">
        <v>200</v>
      </c>
      <c r="I52" s="44">
        <v>1</v>
      </c>
    </row>
    <row r="53" spans="1:12" s="38" customFormat="1" ht="25.5" x14ac:dyDescent="0.2">
      <c r="A53" s="1"/>
      <c r="B53" s="16" t="s">
        <v>64</v>
      </c>
      <c r="C53" s="44">
        <v>2016</v>
      </c>
      <c r="D53" s="44">
        <v>2017</v>
      </c>
      <c r="E53" s="44">
        <v>8106.84</v>
      </c>
      <c r="F53" s="45">
        <v>8106.84</v>
      </c>
      <c r="G53" s="45" t="s">
        <v>33</v>
      </c>
      <c r="H53" s="44" t="s">
        <v>33</v>
      </c>
      <c r="I53" s="44">
        <v>1</v>
      </c>
    </row>
    <row r="54" spans="1:12" x14ac:dyDescent="0.2">
      <c r="A54" s="1" t="s">
        <v>3</v>
      </c>
      <c r="B54" s="17" t="s">
        <v>30</v>
      </c>
      <c r="C54" s="15">
        <v>2013</v>
      </c>
      <c r="D54" s="15">
        <v>2019</v>
      </c>
      <c r="E54" s="14">
        <f>E55+E56+E57</f>
        <v>44296.11</v>
      </c>
      <c r="F54" s="14">
        <f>F49-8106.84</f>
        <v>20361.78</v>
      </c>
      <c r="G54" s="45"/>
      <c r="H54" s="15" t="s">
        <v>38</v>
      </c>
      <c r="I54" s="15">
        <v>2</v>
      </c>
    </row>
    <row r="55" spans="1:12" ht="25.5" x14ac:dyDescent="0.2">
      <c r="A55" s="1"/>
      <c r="B55" s="18" t="s">
        <v>37</v>
      </c>
      <c r="C55" s="35">
        <v>2014</v>
      </c>
      <c r="D55" s="35">
        <v>2017</v>
      </c>
      <c r="E55" s="32">
        <v>12065.3</v>
      </c>
      <c r="F55" s="32">
        <v>7809.28</v>
      </c>
      <c r="G55" s="45">
        <v>3.4</v>
      </c>
      <c r="H55" s="35" t="s">
        <v>38</v>
      </c>
      <c r="I55" s="35">
        <v>1</v>
      </c>
    </row>
    <row r="56" spans="1:12" s="38" customFormat="1" ht="25.5" x14ac:dyDescent="0.2">
      <c r="A56" s="1"/>
      <c r="B56" s="18" t="s">
        <v>63</v>
      </c>
      <c r="C56" s="44">
        <v>2017</v>
      </c>
      <c r="D56" s="44">
        <v>2019</v>
      </c>
      <c r="E56" s="32">
        <v>15526.81</v>
      </c>
      <c r="F56" s="32">
        <v>780.08</v>
      </c>
      <c r="G56" s="45">
        <v>1.9</v>
      </c>
      <c r="H56" s="44">
        <v>200</v>
      </c>
      <c r="I56" s="44">
        <v>1</v>
      </c>
    </row>
    <row r="57" spans="1:12" s="34" customFormat="1" x14ac:dyDescent="0.2">
      <c r="A57" s="1"/>
      <c r="B57" s="18" t="s">
        <v>65</v>
      </c>
      <c r="C57" s="35">
        <v>2017</v>
      </c>
      <c r="D57" s="35">
        <v>2017</v>
      </c>
      <c r="E57" s="33">
        <v>16704</v>
      </c>
      <c r="F57" s="45">
        <v>16704</v>
      </c>
      <c r="G57" s="45" t="s">
        <v>33</v>
      </c>
      <c r="H57" s="35" t="s">
        <v>33</v>
      </c>
      <c r="I57" s="35" t="s">
        <v>33</v>
      </c>
      <c r="K57" s="46"/>
      <c r="L57" s="38"/>
    </row>
    <row r="58" spans="1:12" x14ac:dyDescent="0.2">
      <c r="A58" s="1" t="s">
        <v>4</v>
      </c>
      <c r="B58" s="18" t="s">
        <v>32</v>
      </c>
      <c r="C58" s="35">
        <v>2017</v>
      </c>
      <c r="D58" s="35">
        <v>2017</v>
      </c>
      <c r="E58" s="45">
        <f>E59</f>
        <v>8106.84</v>
      </c>
      <c r="F58" s="45">
        <f>F59</f>
        <v>8106.84</v>
      </c>
      <c r="G58" s="45" t="s">
        <v>33</v>
      </c>
      <c r="H58" s="35" t="s">
        <v>33</v>
      </c>
      <c r="I58" s="35">
        <f>I59</f>
        <v>1</v>
      </c>
      <c r="K58" s="46"/>
      <c r="L58" s="38"/>
    </row>
    <row r="59" spans="1:12" s="38" customFormat="1" ht="25.5" x14ac:dyDescent="0.2">
      <c r="A59" s="1"/>
      <c r="B59" s="18" t="s">
        <v>64</v>
      </c>
      <c r="C59" s="44">
        <v>2017</v>
      </c>
      <c r="D59" s="44">
        <v>2017</v>
      </c>
      <c r="E59" s="45">
        <v>8106.84</v>
      </c>
      <c r="F59" s="45">
        <v>8106.84</v>
      </c>
      <c r="G59" s="45" t="s">
        <v>33</v>
      </c>
      <c r="H59" s="44" t="s">
        <v>33</v>
      </c>
      <c r="I59" s="44">
        <v>1</v>
      </c>
      <c r="K59" s="46"/>
    </row>
    <row r="60" spans="1:12" x14ac:dyDescent="0.2">
      <c r="A60" s="1" t="s">
        <v>5</v>
      </c>
      <c r="B60" s="19" t="s">
        <v>29</v>
      </c>
      <c r="C60" s="15"/>
      <c r="D60" s="15"/>
      <c r="E60" s="15" t="s">
        <v>33</v>
      </c>
      <c r="F60" s="15" t="s">
        <v>33</v>
      </c>
      <c r="G60" s="15"/>
      <c r="H60" s="15"/>
      <c r="I60" s="15"/>
    </row>
    <row r="61" spans="1:12" x14ac:dyDescent="0.2">
      <c r="A61" s="1" t="s">
        <v>6</v>
      </c>
      <c r="B61" s="20" t="s">
        <v>22</v>
      </c>
      <c r="C61" s="15"/>
      <c r="D61" s="15"/>
      <c r="E61" s="15"/>
      <c r="F61" s="15" t="s">
        <v>33</v>
      </c>
      <c r="G61" s="15"/>
      <c r="H61" s="15"/>
      <c r="I61" s="15"/>
    </row>
    <row r="62" spans="1:12" x14ac:dyDescent="0.2">
      <c r="A62" s="4" t="s">
        <v>8</v>
      </c>
      <c r="B62" s="21"/>
      <c r="C62" s="26"/>
      <c r="D62" s="26"/>
      <c r="E62" s="26"/>
    </row>
    <row r="63" spans="1:12" ht="28.5" customHeight="1" x14ac:dyDescent="0.2">
      <c r="A63" s="48" t="s">
        <v>20</v>
      </c>
      <c r="B63" s="48"/>
      <c r="C63" s="48"/>
      <c r="D63" s="48"/>
      <c r="E63" s="48"/>
      <c r="F63" s="48"/>
      <c r="G63" s="48"/>
      <c r="H63" s="48"/>
      <c r="I63" s="48"/>
    </row>
    <row r="64" spans="1:12" ht="24.75" customHeight="1" x14ac:dyDescent="0.2">
      <c r="A64" s="48" t="s">
        <v>23</v>
      </c>
      <c r="B64" s="48"/>
      <c r="C64" s="48"/>
      <c r="D64" s="48"/>
      <c r="E64" s="48"/>
      <c r="F64" s="48"/>
      <c r="G64" s="48"/>
      <c r="H64" s="48"/>
      <c r="I64" s="48"/>
    </row>
    <row r="65" spans="1:9" ht="12.75" customHeight="1" x14ac:dyDescent="0.2">
      <c r="A65" s="48" t="s">
        <v>26</v>
      </c>
      <c r="B65" s="48"/>
      <c r="C65" s="48"/>
      <c r="D65" s="48"/>
      <c r="E65" s="48"/>
      <c r="F65" s="48"/>
      <c r="G65" s="48"/>
      <c r="H65" s="48"/>
      <c r="I65" s="48"/>
    </row>
    <row r="66" spans="1:9" ht="26.25" customHeight="1" x14ac:dyDescent="0.2">
      <c r="A66" s="48" t="s">
        <v>27</v>
      </c>
      <c r="B66" s="48"/>
      <c r="C66" s="48"/>
      <c r="D66" s="48"/>
      <c r="E66" s="48"/>
      <c r="F66" s="48"/>
      <c r="G66" s="48"/>
      <c r="H66" s="48"/>
      <c r="I66" s="48"/>
    </row>
  </sheetData>
  <mergeCells count="28">
    <mergeCell ref="A66:I66"/>
    <mergeCell ref="C48:E50"/>
    <mergeCell ref="A63:I63"/>
    <mergeCell ref="A64:I64"/>
    <mergeCell ref="A65:I65"/>
    <mergeCell ref="F40:I40"/>
    <mergeCell ref="A45:A46"/>
    <mergeCell ref="B45:B46"/>
    <mergeCell ref="C45:D45"/>
    <mergeCell ref="E45:F45"/>
    <mergeCell ref="G45:I45"/>
    <mergeCell ref="B41:I41"/>
    <mergeCell ref="B43:I43"/>
    <mergeCell ref="B39:I39"/>
    <mergeCell ref="A35:I35"/>
    <mergeCell ref="B5:I5"/>
    <mergeCell ref="A32:I32"/>
    <mergeCell ref="A33:I33"/>
    <mergeCell ref="F6:I6"/>
    <mergeCell ref="B7:I7"/>
    <mergeCell ref="A11:A12"/>
    <mergeCell ref="B11:B12"/>
    <mergeCell ref="B9:I9"/>
    <mergeCell ref="C14:E16"/>
    <mergeCell ref="G11:I11"/>
    <mergeCell ref="C11:D11"/>
    <mergeCell ref="E11:F11"/>
    <mergeCell ref="A34:I34"/>
  </mergeCells>
  <phoneticPr fontId="0" type="noConversion"/>
  <printOptions horizontalCentered="1"/>
  <pageMargins left="0.47244094488188981" right="0.27559055118110237" top="0.33" bottom="0.35" header="0.2" footer="0.3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</vt:lpstr>
      <vt:lpstr>'П4 инвестиции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.</cp:lastModifiedBy>
  <cp:lastPrinted>2012-12-10T07:39:09Z</cp:lastPrinted>
  <dcterms:created xsi:type="dcterms:W3CDTF">2010-12-15T07:20:08Z</dcterms:created>
  <dcterms:modified xsi:type="dcterms:W3CDTF">2017-03-15T10:33:37Z</dcterms:modified>
</cp:coreProperties>
</file>